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39" i="1" l="1"/>
  <c r="E60" i="1"/>
  <c r="E42" i="1"/>
  <c r="E33" i="1"/>
  <c r="E27" i="1" l="1"/>
  <c r="E22" i="1" l="1"/>
  <c r="E11" i="1"/>
  <c r="E64" i="1" s="1"/>
</calcChain>
</file>

<file path=xl/sharedStrings.xml><?xml version="1.0" encoding="utf-8"?>
<sst xmlns="http://schemas.openxmlformats.org/spreadsheetml/2006/main" count="224" uniqueCount="116">
  <si>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</si>
  <si>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</si>
  <si>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</si>
  <si>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</si>
  <si>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</si>
  <si>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</si>
  <si>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</si>
  <si>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</si>
  <si>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</si>
  <si>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</si>
  <si>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</si>
  <si>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</si>
  <si>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</si>
  <si>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№7 по ул. Заводская за 2017г.</t>
    </r>
    <r>
      <rPr>
        <sz val="11"/>
        <color theme="1"/>
        <rFont val="Calibri"/>
        <family val="2"/>
        <scheme val="minor"/>
      </rPr>
      <t xml:space="preserve">
</t>
    </r>
  </si>
  <si>
    <t>Замена вв. вентилей. кв. 3 (2) кв.85 (1)</t>
  </si>
  <si>
    <t>шт</t>
  </si>
  <si>
    <t>февраль</t>
  </si>
  <si>
    <t>Ремонт вв. вентилей.  ул. Заводская, д. 7 кв. 79(1), кв.68(1)</t>
  </si>
  <si>
    <t>Замена сборок Ф15 мм и частичная замена розлива системы отопления в подвале 3-4 подъездов</t>
  </si>
  <si>
    <t>шт.</t>
  </si>
  <si>
    <t>по смете</t>
  </si>
  <si>
    <t>Февраль</t>
  </si>
  <si>
    <t>Врезка штуцера с установкой вентиля на системе ХВС в кв.17</t>
  </si>
  <si>
    <t>март</t>
  </si>
  <si>
    <t>Ремонт потолка 1-го этажа 5-го подъезда</t>
  </si>
  <si>
    <t>апрель</t>
  </si>
  <si>
    <t>Ремонт вводных вентилей ул.Заводская д.7 кв.61 (1шт.)</t>
  </si>
  <si>
    <t xml:space="preserve">Замена вводных вентилей ул.Заводская д.7 кв.29 (2шт.) </t>
  </si>
  <si>
    <t>Врезка штуцера с вент.на вводе ХВС от стояка в кв.1</t>
  </si>
  <si>
    <t xml:space="preserve">Замена задвижек Ф50 мм на стал.фланц.шаров.краны на тепловом узле </t>
  </si>
  <si>
    <t>10шт</t>
  </si>
  <si>
    <t xml:space="preserve">Врезка штуцеров Ф50 мм на тепловом узле </t>
  </si>
  <si>
    <t>10 шт</t>
  </si>
  <si>
    <t>май</t>
  </si>
  <si>
    <t>Приведение элеваторных узлов в соответствие с требованием ПТЭ ТЭ (1-2 ТУ)</t>
  </si>
  <si>
    <t>Замена стояка ХВС по кв. 1</t>
  </si>
  <si>
    <t>июнь</t>
  </si>
  <si>
    <t>Восстановление освещения в тамбуре 8-го подъезда.</t>
  </si>
  <si>
    <t>Замена вводных вентилей ул.Заводская д.7 кв.72 (1шт.) кв.33 (2шт.)</t>
  </si>
  <si>
    <t xml:space="preserve">Выкашивание газонов </t>
  </si>
  <si>
    <t>ч.час</t>
  </si>
  <si>
    <t>Завоз песка</t>
  </si>
  <si>
    <t>м3</t>
  </si>
  <si>
    <t>июль</t>
  </si>
  <si>
    <t>август</t>
  </si>
  <si>
    <t>Промежуточный расчет</t>
  </si>
  <si>
    <t>Акт вып.раб.№02/06-03</t>
  </si>
  <si>
    <t>Акт вып.раб.№02/05-24</t>
  </si>
  <si>
    <t>Акт вып.раб.№03/05-03</t>
  </si>
  <si>
    <t xml:space="preserve">Приведение элеваторных узлов в соответствие с требование ПТЭ ТЭ №3,4,5 </t>
  </si>
  <si>
    <t>Акт вып.раб.№02/07-09</t>
  </si>
  <si>
    <t xml:space="preserve">Приведение элеваторных узлов в соответствие с требование ПТЭ ТЭ №1,2 </t>
  </si>
  <si>
    <t>Акт вып.раб.№02/06-20</t>
  </si>
  <si>
    <t>Замена сборок на стояках ГВС Ф 25(3) Ф 20(2) и 2 врезки Ф 25</t>
  </si>
  <si>
    <t>Акт вып.раб.№02/07-03</t>
  </si>
  <si>
    <t>Акт вып.раб.№02/06-04</t>
  </si>
  <si>
    <t>Замена вводных вентилей кв.1</t>
  </si>
  <si>
    <t xml:space="preserve"> шт</t>
  </si>
  <si>
    <t>Замена вводных вентилей кв.30 (4шт.)</t>
  </si>
  <si>
    <t>Акт вып.раб.№02/07-25</t>
  </si>
  <si>
    <t>Частичная замена стал.трубы (розлив) на системе отопления в подвале</t>
  </si>
  <si>
    <t>Акт вып.раб.№02/07-16 р.2</t>
  </si>
  <si>
    <t>Замена сборки Ф20 мм на стояке отопления в подвале</t>
  </si>
  <si>
    <t>Акт вып.раб.№02/07-16 р.1</t>
  </si>
  <si>
    <t>Ремонт входа в подвал 1-го подъезда</t>
  </si>
  <si>
    <t>10 м2</t>
  </si>
  <si>
    <t>Акт вып.раб.№01/08-14</t>
  </si>
  <si>
    <t>Ремонт штукатурки стенок входа в подвал и  опор под лоджией 1-го этажа. Ремонт козырька входа в подвал перед 1-м подъездом.</t>
  </si>
  <si>
    <t>Акт вып.раб.№02/08-22 р.1</t>
  </si>
  <si>
    <t>Замена вв. вентилей кв. 69</t>
  </si>
  <si>
    <t>Акт вып.раб.№02/08-08</t>
  </si>
  <si>
    <t>Ремонт вводных вентилей кв. 59</t>
  </si>
  <si>
    <t>Локальный ремонт кровли и стыков покрытия парапетов.</t>
  </si>
  <si>
    <t>30 м2</t>
  </si>
  <si>
    <t>Акт вып.раб.№01/10-13</t>
  </si>
  <si>
    <t>Изготовл.и установка дроссел.шайб на эл.узлах теплосети</t>
  </si>
  <si>
    <t>Акт вып.раб.№02/09-24</t>
  </si>
  <si>
    <t>октябрь</t>
  </si>
  <si>
    <t>Акт вып.раб.№02/09-14 р.2</t>
  </si>
  <si>
    <t>Ремонт вв. вентилей. Кв. 25</t>
  </si>
  <si>
    <t>Косметический ремонт 2-го подъезда.</t>
  </si>
  <si>
    <t>Акт вып.раб.№01/11-08 р.1</t>
  </si>
  <si>
    <t>Замена тамбурной двери 2-го под.</t>
  </si>
  <si>
    <t>Акт вып.раб.№01/11-08 р.2</t>
  </si>
  <si>
    <t>Утепление стенок в тамбуре 2-го подъезда.</t>
  </si>
  <si>
    <t>Акт вып.раб.№01/11-08 р.3</t>
  </si>
  <si>
    <t>Замена сборок на ст. ГВС Ф20 (2шт.),Ф 25 (1шт), Ф32 (2шт)</t>
  </si>
  <si>
    <t>Акт вып.раб.№02/11-13</t>
  </si>
  <si>
    <t>Врезка штуцера и ремонт радиатора отопления со снятием в кв. 5.</t>
  </si>
  <si>
    <t>Акт вып.раб.№02/10-21</t>
  </si>
  <si>
    <t>Замена датчика движения на 1-м этаже в 5-м подъезде.</t>
  </si>
  <si>
    <t>Акт вып.раб.№03/10-15</t>
  </si>
  <si>
    <t>Замена светильников ЛПО на светодиодные на 4 и 5 этажах в 5-м подъезде (заявка от кв. 69)</t>
  </si>
  <si>
    <t>Акт вып.раб.№03/11-12</t>
  </si>
  <si>
    <t>ноябрь</t>
  </si>
  <si>
    <t>Акт вып.раб.№02/10-18</t>
  </si>
  <si>
    <t>Замена вводных вентилей  кв. 27</t>
  </si>
  <si>
    <t>Утепление стенок в тамбуре     4-го подъездов.</t>
  </si>
  <si>
    <t>Акт вып.раб.№01/12-09 р.1</t>
  </si>
  <si>
    <t>Утепление стенок в тамбуре 3-го подъезда</t>
  </si>
  <si>
    <t>Акт вып.раб.№01/12-09 р.2</t>
  </si>
  <si>
    <t>Замена сборок на стояках ГВС Ф 25 (3шт),Ф32 (4шт),Ф20 (3шт)(в том числе по стояку  кв. 44)</t>
  </si>
  <si>
    <t>Акт вып.раб.№02/12-13</t>
  </si>
  <si>
    <t>Ремонт эт. эл. щитков кв. 46,47,48</t>
  </si>
  <si>
    <t>Акт вып.раб.№03/12-22</t>
  </si>
  <si>
    <t>Ремонт эт. эл. щитков в кв. 12,13,14</t>
  </si>
  <si>
    <t>Акт вып.раб.№03/11-10</t>
  </si>
  <si>
    <t>Восстановление освещения в тамбуре и над входом в подъезд</t>
  </si>
  <si>
    <t>Акт вып.раб.№03/12-13</t>
  </si>
  <si>
    <t>декабрь</t>
  </si>
  <si>
    <t>Акт вып.раб.№02/11-26</t>
  </si>
  <si>
    <t>Замена вв вентилей  кв.32(1), кв.90(1)</t>
  </si>
  <si>
    <t>Акт вып.раб.№02/11-27</t>
  </si>
  <si>
    <t>Ремонт вв. вентилей кв.32 (1)</t>
  </si>
  <si>
    <t xml:space="preserve"> шт.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</si>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</sst>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1" xfId="0" applyFont="1" applyBorder="1" applyAlignment="1">
      <alignment vertical="justify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/>
    <xf numFmtId="0" fontId="0" fillId="0" borderId="3" xfId="0" applyBorder="1" applyAlignment="1">
      <alignment vertical="justify" wrapText="1"/>
    </xf>
    <xf numFmtId="0" fontId="0" fillId="0" borderId="3" xfId="0" applyFont="1" applyBorder="1" applyAlignment="1">
      <alignment vertical="justify" wrapText="1"/>
    </xf>
    <xf numFmtId="0" fontId="5" fillId="0" borderId="3" xfId="0" applyFont="1" applyBorder="1" applyAlignment="1">
      <alignment vertical="top"/>
    </xf>
    <xf numFmtId="0" fontId="0" fillId="0" borderId="3" xfId="0" applyBorder="1" applyAlignment="1">
      <alignment horizontal="right" vertical="justify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justify" wrapText="1"/>
    </xf>
    <xf numFmtId="9" fontId="0" fillId="0" borderId="5" xfId="0" applyNumberFormat="1" applyFont="1" applyBorder="1" applyAlignment="1">
      <alignment vertical="justify" wrapText="1"/>
    </xf>
    <xf numFmtId="9" fontId="0" fillId="0" borderId="5" xfId="0" applyNumberFormat="1" applyBorder="1" applyAlignment="1">
      <alignment vertical="justify" wrapText="1"/>
    </xf>
    <xf numFmtId="0" fontId="0" fillId="2" borderId="5" xfId="0" applyFill="1" applyBorder="1" applyAlignment="1">
      <alignment vertical="top"/>
    </xf>
    <xf numFmtId="0" fontId="0" fillId="0" borderId="5" xfId="0" applyBorder="1" applyAlignment="1">
      <alignment horizontal="left" vertical="justify" wrapText="1"/>
    </xf>
    <xf numFmtId="0" fontId="0" fillId="0" borderId="6" xfId="0" applyBorder="1" applyAlignment="1">
      <alignment vertical="justify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justify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F80" sqref="A1:F80"/>
    </sheetView>
  </sheetViews>
  <sheetFormatPr defaultRowHeight="14.4" x14ac:dyDescent="0.3"/>
  <cols>
    <col min="1" max="1" width="3.109375" bestFit="1" customWidth="1"/>
    <col min="2" max="2" width="39.44140625" customWidth="1"/>
    <col min="5" max="5" width="11.44140625" bestFit="1" customWidth="1"/>
    <col min="7" max="7" width="27.33203125" hidden="1" customWidth="1"/>
  </cols>
  <sheetData>
    <row r="1" spans="1:9" ht="14.4" customHeight="1" x14ac:dyDescent="0.3">
      <c r="A1" s="41" t="s">
        <v>13</v>
      </c>
      <c r="B1" s="42"/>
      <c r="C1" s="42"/>
      <c r="D1" s="42"/>
      <c r="E1" s="42"/>
      <c r="F1" s="42"/>
      <c r="G1" s="1"/>
      <c r="H1" s="1"/>
      <c r="I1" s="1"/>
    </row>
    <row r="2" spans="1:9" x14ac:dyDescent="0.3">
      <c r="A2" s="42"/>
      <c r="B2" s="42"/>
      <c r="C2" s="42"/>
      <c r="D2" s="42"/>
      <c r="E2" s="42"/>
      <c r="F2" s="42"/>
      <c r="G2" s="1"/>
      <c r="H2" s="1"/>
      <c r="I2" s="1"/>
    </row>
    <row r="3" spans="1:9" x14ac:dyDescent="0.3">
      <c r="A3" s="42"/>
      <c r="B3" s="42"/>
      <c r="C3" s="42"/>
      <c r="D3" s="42"/>
      <c r="E3" s="42"/>
      <c r="F3" s="42"/>
      <c r="G3" s="1"/>
      <c r="H3" s="1"/>
      <c r="I3" s="1"/>
    </row>
    <row r="4" spans="1:9" x14ac:dyDescent="0.3">
      <c r="A4" s="42"/>
      <c r="B4" s="42"/>
      <c r="C4" s="42"/>
      <c r="D4" s="42"/>
      <c r="E4" s="42"/>
      <c r="F4" s="42"/>
      <c r="G4" s="1"/>
      <c r="H4" s="1"/>
      <c r="I4" s="1"/>
    </row>
    <row r="5" spans="1:9" x14ac:dyDescent="0.3">
      <c r="A5" s="42"/>
      <c r="B5" s="42"/>
      <c r="C5" s="42"/>
      <c r="D5" s="42"/>
      <c r="E5" s="42"/>
      <c r="F5" s="42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x14ac:dyDescent="0.3">
      <c r="A7" s="3">
        <v>1</v>
      </c>
      <c r="B7" s="4" t="s">
        <v>14</v>
      </c>
      <c r="C7" s="8" t="s">
        <v>15</v>
      </c>
      <c r="D7" s="8">
        <v>3</v>
      </c>
      <c r="E7" s="20">
        <v>1482</v>
      </c>
      <c r="F7" s="8" t="s">
        <v>16</v>
      </c>
    </row>
    <row r="8" spans="1:9" ht="28.8" x14ac:dyDescent="0.3">
      <c r="A8" s="3">
        <v>2</v>
      </c>
      <c r="B8" s="4" t="s">
        <v>17</v>
      </c>
      <c r="C8" s="8" t="s">
        <v>15</v>
      </c>
      <c r="D8" s="8">
        <v>2</v>
      </c>
      <c r="E8" s="20">
        <v>530</v>
      </c>
      <c r="F8" s="8" t="s">
        <v>16</v>
      </c>
    </row>
    <row r="9" spans="1:9" ht="28.8" x14ac:dyDescent="0.3">
      <c r="A9" s="3">
        <v>3</v>
      </c>
      <c r="B9" s="4" t="s">
        <v>22</v>
      </c>
      <c r="C9" s="8" t="s">
        <v>19</v>
      </c>
      <c r="D9" s="9" t="s">
        <v>20</v>
      </c>
      <c r="E9" s="21">
        <v>2584</v>
      </c>
      <c r="F9" s="8" t="s">
        <v>23</v>
      </c>
    </row>
    <row r="10" spans="1:9" ht="43.2" x14ac:dyDescent="0.3">
      <c r="A10" s="3">
        <v>4</v>
      </c>
      <c r="B10" s="5" t="s">
        <v>18</v>
      </c>
      <c r="C10" s="8" t="s">
        <v>19</v>
      </c>
      <c r="D10" s="10" t="s">
        <v>20</v>
      </c>
      <c r="E10" s="21">
        <v>14836</v>
      </c>
      <c r="F10" s="8" t="s">
        <v>21</v>
      </c>
    </row>
    <row r="11" spans="1:9" x14ac:dyDescent="0.3">
      <c r="A11" s="37" t="s">
        <v>6</v>
      </c>
      <c r="B11" s="37"/>
      <c r="C11" s="37"/>
      <c r="D11" s="37"/>
      <c r="E11" s="22">
        <f>SUM(E7:E10)</f>
        <v>19432</v>
      </c>
      <c r="F11" s="3"/>
    </row>
    <row r="12" spans="1:9" x14ac:dyDescent="0.3">
      <c r="A12" s="3">
        <v>5</v>
      </c>
      <c r="B12" s="4" t="s">
        <v>24</v>
      </c>
      <c r="C12" s="9" t="s">
        <v>20</v>
      </c>
      <c r="D12" s="9" t="s">
        <v>20</v>
      </c>
      <c r="E12" s="21">
        <v>1593</v>
      </c>
      <c r="F12" s="8" t="s">
        <v>25</v>
      </c>
    </row>
    <row r="13" spans="1:9" ht="28.8" x14ac:dyDescent="0.3">
      <c r="A13" s="3">
        <v>6</v>
      </c>
      <c r="B13" s="7" t="s">
        <v>26</v>
      </c>
      <c r="C13" s="8" t="s">
        <v>19</v>
      </c>
      <c r="D13" s="8">
        <v>1</v>
      </c>
      <c r="E13" s="20">
        <v>267</v>
      </c>
      <c r="F13" s="8" t="s">
        <v>25</v>
      </c>
    </row>
    <row r="14" spans="1:9" ht="28.8" x14ac:dyDescent="0.3">
      <c r="A14" s="3">
        <v>7</v>
      </c>
      <c r="B14" s="6" t="s">
        <v>28</v>
      </c>
      <c r="C14" s="9" t="s">
        <v>20</v>
      </c>
      <c r="D14" s="9" t="s">
        <v>20</v>
      </c>
      <c r="E14" s="21">
        <v>2584</v>
      </c>
      <c r="F14" s="8" t="s">
        <v>25</v>
      </c>
    </row>
    <row r="15" spans="1:9" ht="28.8" x14ac:dyDescent="0.3">
      <c r="A15" s="3">
        <v>8</v>
      </c>
      <c r="B15" s="7" t="s">
        <v>27</v>
      </c>
      <c r="C15" s="8" t="s">
        <v>19</v>
      </c>
      <c r="D15" s="8">
        <v>2</v>
      </c>
      <c r="E15" s="20">
        <v>993</v>
      </c>
      <c r="F15" s="8" t="s">
        <v>25</v>
      </c>
    </row>
    <row r="16" spans="1:9" ht="28.8" x14ac:dyDescent="0.3">
      <c r="A16" s="3">
        <v>9</v>
      </c>
      <c r="B16" s="4" t="s">
        <v>29</v>
      </c>
      <c r="C16" s="9" t="s">
        <v>20</v>
      </c>
      <c r="D16" s="9" t="s">
        <v>30</v>
      </c>
      <c r="E16" s="21">
        <v>50821</v>
      </c>
      <c r="F16" s="8" t="s">
        <v>33</v>
      </c>
    </row>
    <row r="17" spans="1:7" x14ac:dyDescent="0.3">
      <c r="A17" s="3">
        <v>10</v>
      </c>
      <c r="B17" s="6" t="s">
        <v>31</v>
      </c>
      <c r="C17" s="9" t="s">
        <v>20</v>
      </c>
      <c r="D17" s="8" t="s">
        <v>32</v>
      </c>
      <c r="E17" s="21">
        <v>36671</v>
      </c>
      <c r="F17" s="8" t="s">
        <v>33</v>
      </c>
    </row>
    <row r="18" spans="1:7" ht="43.2" x14ac:dyDescent="0.3">
      <c r="A18" s="3">
        <v>11</v>
      </c>
      <c r="B18" s="4" t="s">
        <v>34</v>
      </c>
      <c r="C18" s="9" t="s">
        <v>20</v>
      </c>
      <c r="D18" s="9" t="s">
        <v>20</v>
      </c>
      <c r="E18" s="21">
        <v>75633</v>
      </c>
      <c r="F18" s="8" t="s">
        <v>36</v>
      </c>
      <c r="G18" s="29" t="s">
        <v>45</v>
      </c>
    </row>
    <row r="19" spans="1:7" x14ac:dyDescent="0.3">
      <c r="A19" s="3">
        <v>12</v>
      </c>
      <c r="B19" s="4" t="s">
        <v>35</v>
      </c>
      <c r="C19" s="9" t="s">
        <v>20</v>
      </c>
      <c r="D19" s="9" t="s">
        <v>20</v>
      </c>
      <c r="E19" s="21">
        <v>25518</v>
      </c>
      <c r="F19" s="8" t="s">
        <v>36</v>
      </c>
      <c r="G19" s="29" t="s">
        <v>46</v>
      </c>
    </row>
    <row r="20" spans="1:7" ht="28.8" x14ac:dyDescent="0.3">
      <c r="A20" s="3">
        <v>13</v>
      </c>
      <c r="B20" s="4" t="s">
        <v>38</v>
      </c>
      <c r="C20" s="8" t="s">
        <v>19</v>
      </c>
      <c r="D20" s="8">
        <v>3</v>
      </c>
      <c r="E20" s="20">
        <v>1497</v>
      </c>
      <c r="F20" s="8" t="s">
        <v>36</v>
      </c>
      <c r="G20" s="29" t="s">
        <v>47</v>
      </c>
    </row>
    <row r="21" spans="1:7" ht="28.8" x14ac:dyDescent="0.3">
      <c r="A21" s="3">
        <v>14</v>
      </c>
      <c r="B21" s="4" t="s">
        <v>37</v>
      </c>
      <c r="C21" s="9" t="s">
        <v>20</v>
      </c>
      <c r="D21" s="9" t="s">
        <v>20</v>
      </c>
      <c r="E21" s="21">
        <v>1116</v>
      </c>
      <c r="F21" s="8" t="s">
        <v>36</v>
      </c>
      <c r="G21" s="29" t="s">
        <v>48</v>
      </c>
    </row>
    <row r="22" spans="1:7" x14ac:dyDescent="0.3">
      <c r="A22" s="37" t="s">
        <v>7</v>
      </c>
      <c r="B22" s="37"/>
      <c r="C22" s="37"/>
      <c r="D22" s="37"/>
      <c r="E22" s="22">
        <f>SUM(E12:E21)</f>
        <v>196693</v>
      </c>
      <c r="F22" s="3"/>
    </row>
    <row r="23" spans="1:7" ht="28.8" x14ac:dyDescent="0.3">
      <c r="A23" s="3">
        <v>15</v>
      </c>
      <c r="B23" s="4" t="s">
        <v>49</v>
      </c>
      <c r="C23" s="6" t="s">
        <v>20</v>
      </c>
      <c r="D23" s="12" t="s">
        <v>20</v>
      </c>
      <c r="E23" s="23">
        <v>140683</v>
      </c>
      <c r="F23" s="35" t="s">
        <v>43</v>
      </c>
      <c r="G23" s="30" t="s">
        <v>50</v>
      </c>
    </row>
    <row r="24" spans="1:7" ht="28.8" x14ac:dyDescent="0.3">
      <c r="A24" s="3">
        <v>16</v>
      </c>
      <c r="B24" s="4" t="s">
        <v>51</v>
      </c>
      <c r="C24" s="6" t="s">
        <v>20</v>
      </c>
      <c r="D24" s="12" t="s">
        <v>20</v>
      </c>
      <c r="E24" s="23">
        <v>35903</v>
      </c>
      <c r="F24" s="35" t="s">
        <v>43</v>
      </c>
      <c r="G24" s="30" t="s">
        <v>52</v>
      </c>
    </row>
    <row r="25" spans="1:7" ht="28.8" x14ac:dyDescent="0.3">
      <c r="A25" s="3">
        <v>17</v>
      </c>
      <c r="B25" s="4" t="s">
        <v>53</v>
      </c>
      <c r="C25" s="6" t="s">
        <v>20</v>
      </c>
      <c r="D25" s="12" t="s">
        <v>20</v>
      </c>
      <c r="E25" s="23">
        <v>24737</v>
      </c>
      <c r="F25" s="35" t="s">
        <v>43</v>
      </c>
      <c r="G25" s="31" t="s">
        <v>54</v>
      </c>
    </row>
    <row r="26" spans="1:7" x14ac:dyDescent="0.3">
      <c r="A26" s="3">
        <v>18</v>
      </c>
      <c r="B26" s="4" t="s">
        <v>56</v>
      </c>
      <c r="C26" s="6" t="s">
        <v>57</v>
      </c>
      <c r="D26" s="13">
        <v>1</v>
      </c>
      <c r="E26" s="23">
        <v>498</v>
      </c>
      <c r="F26" s="35" t="s">
        <v>43</v>
      </c>
      <c r="G26" s="29" t="s">
        <v>55</v>
      </c>
    </row>
    <row r="27" spans="1:7" x14ac:dyDescent="0.3">
      <c r="A27" s="3">
        <v>19</v>
      </c>
      <c r="B27" s="4" t="s">
        <v>58</v>
      </c>
      <c r="C27" s="6" t="s">
        <v>19</v>
      </c>
      <c r="D27" s="13">
        <v>4</v>
      </c>
      <c r="E27" s="23">
        <f>498*4</f>
        <v>1992</v>
      </c>
      <c r="F27" s="35" t="s">
        <v>43</v>
      </c>
      <c r="G27" s="29" t="s">
        <v>59</v>
      </c>
    </row>
    <row r="28" spans="1:7" ht="28.8" x14ac:dyDescent="0.3">
      <c r="A28" s="3">
        <v>20</v>
      </c>
      <c r="B28" s="4" t="s">
        <v>60</v>
      </c>
      <c r="C28" s="6" t="s">
        <v>20</v>
      </c>
      <c r="D28" s="6" t="s">
        <v>20</v>
      </c>
      <c r="E28" s="24">
        <v>1618</v>
      </c>
      <c r="F28" s="35" t="s">
        <v>43</v>
      </c>
      <c r="G28" s="29" t="s">
        <v>61</v>
      </c>
    </row>
    <row r="29" spans="1:7" ht="28.8" x14ac:dyDescent="0.3">
      <c r="A29" s="3">
        <v>21</v>
      </c>
      <c r="B29" s="4" t="s">
        <v>62</v>
      </c>
      <c r="C29" s="14" t="s">
        <v>19</v>
      </c>
      <c r="D29" s="13">
        <v>1</v>
      </c>
      <c r="E29" s="24">
        <v>3872</v>
      </c>
      <c r="F29" s="35" t="s">
        <v>43</v>
      </c>
      <c r="G29" s="29" t="s">
        <v>63</v>
      </c>
    </row>
    <row r="30" spans="1:7" x14ac:dyDescent="0.3">
      <c r="A30" s="3">
        <v>22</v>
      </c>
      <c r="B30" s="6" t="s">
        <v>64</v>
      </c>
      <c r="C30" s="6" t="s">
        <v>65</v>
      </c>
      <c r="D30" s="6" t="s">
        <v>20</v>
      </c>
      <c r="E30" s="23">
        <v>6583</v>
      </c>
      <c r="F30" s="35" t="s">
        <v>44</v>
      </c>
      <c r="G30" s="29" t="s">
        <v>45</v>
      </c>
    </row>
    <row r="31" spans="1:7" ht="57.6" x14ac:dyDescent="0.3">
      <c r="A31" s="3">
        <v>23</v>
      </c>
      <c r="B31" s="4" t="s">
        <v>67</v>
      </c>
      <c r="C31" s="6" t="s">
        <v>20</v>
      </c>
      <c r="D31" s="6" t="s">
        <v>20</v>
      </c>
      <c r="E31" s="23">
        <v>19724</v>
      </c>
      <c r="F31" s="35" t="s">
        <v>44</v>
      </c>
      <c r="G31" s="29" t="s">
        <v>66</v>
      </c>
    </row>
    <row r="32" spans="1:7" x14ac:dyDescent="0.3">
      <c r="A32" s="3">
        <v>24</v>
      </c>
      <c r="B32" s="4" t="s">
        <v>69</v>
      </c>
      <c r="C32" s="6" t="s">
        <v>15</v>
      </c>
      <c r="D32" s="13">
        <v>1</v>
      </c>
      <c r="E32" s="23">
        <v>498</v>
      </c>
      <c r="F32" s="35" t="s">
        <v>44</v>
      </c>
      <c r="G32" s="29" t="s">
        <v>68</v>
      </c>
    </row>
    <row r="33" spans="1:7" x14ac:dyDescent="0.3">
      <c r="A33" s="3">
        <v>25</v>
      </c>
      <c r="B33" s="4" t="s">
        <v>71</v>
      </c>
      <c r="C33" s="6" t="s">
        <v>15</v>
      </c>
      <c r="D33" s="13">
        <v>2</v>
      </c>
      <c r="E33" s="23">
        <f>267*2</f>
        <v>534</v>
      </c>
      <c r="F33" s="6">
        <v>3762</v>
      </c>
      <c r="G33" s="29" t="s">
        <v>70</v>
      </c>
    </row>
    <row r="34" spans="1:7" hidden="1" x14ac:dyDescent="0.3">
      <c r="A34" s="3"/>
      <c r="B34" s="4"/>
      <c r="C34" s="6"/>
      <c r="D34" s="12"/>
      <c r="E34" s="23"/>
      <c r="F34" s="3"/>
      <c r="G34" s="30"/>
    </row>
    <row r="35" spans="1:7" hidden="1" x14ac:dyDescent="0.3">
      <c r="A35" s="3"/>
      <c r="B35" s="4"/>
      <c r="C35" s="6"/>
      <c r="D35" s="12"/>
      <c r="E35" s="23"/>
      <c r="F35" s="3"/>
      <c r="G35" s="30"/>
    </row>
    <row r="36" spans="1:7" hidden="1" x14ac:dyDescent="0.3">
      <c r="A36" s="3"/>
      <c r="B36" s="4"/>
      <c r="C36" s="6"/>
      <c r="D36" s="12"/>
      <c r="E36" s="23"/>
      <c r="F36" s="3"/>
      <c r="G36" s="30"/>
    </row>
    <row r="37" spans="1:7" hidden="1" x14ac:dyDescent="0.3">
      <c r="A37" s="3"/>
      <c r="B37" s="4"/>
      <c r="C37" s="6"/>
      <c r="D37" s="12"/>
      <c r="E37" s="23"/>
      <c r="F37" s="3"/>
      <c r="G37" s="30"/>
    </row>
    <row r="38" spans="1:7" x14ac:dyDescent="0.3">
      <c r="A38" s="3"/>
      <c r="F38" s="3"/>
    </row>
    <row r="39" spans="1:7" x14ac:dyDescent="0.3">
      <c r="A39" s="37" t="s">
        <v>8</v>
      </c>
      <c r="B39" s="37"/>
      <c r="C39" s="37"/>
      <c r="D39" s="37"/>
      <c r="E39" s="22">
        <f>SUM(E23:E38)</f>
        <v>236642</v>
      </c>
      <c r="F39" s="3"/>
    </row>
    <row r="40" spans="1:7" ht="28.8" x14ac:dyDescent="0.3">
      <c r="A40" s="3">
        <v>26</v>
      </c>
      <c r="B40" s="4" t="s">
        <v>72</v>
      </c>
      <c r="C40" s="6" t="s">
        <v>73</v>
      </c>
      <c r="D40" s="6" t="s">
        <v>73</v>
      </c>
      <c r="E40" s="23">
        <v>7890</v>
      </c>
      <c r="F40" s="36" t="s">
        <v>77</v>
      </c>
      <c r="G40" s="29" t="s">
        <v>74</v>
      </c>
    </row>
    <row r="41" spans="1:7" ht="28.8" x14ac:dyDescent="0.3">
      <c r="A41" s="3">
        <v>27</v>
      </c>
      <c r="B41" s="15" t="s">
        <v>75</v>
      </c>
      <c r="C41" s="6" t="s">
        <v>57</v>
      </c>
      <c r="D41" s="13">
        <v>5</v>
      </c>
      <c r="E41" s="23">
        <v>931</v>
      </c>
      <c r="F41" s="36" t="s">
        <v>77</v>
      </c>
      <c r="G41" s="29" t="s">
        <v>76</v>
      </c>
    </row>
    <row r="42" spans="1:7" x14ac:dyDescent="0.3">
      <c r="A42" s="3">
        <v>28</v>
      </c>
      <c r="B42" s="4" t="s">
        <v>79</v>
      </c>
      <c r="C42" s="6" t="s">
        <v>57</v>
      </c>
      <c r="D42" s="13">
        <v>1</v>
      </c>
      <c r="E42" s="23">
        <f>1890/7</f>
        <v>270</v>
      </c>
      <c r="F42" s="36" t="s">
        <v>77</v>
      </c>
      <c r="G42" s="29" t="s">
        <v>78</v>
      </c>
    </row>
    <row r="43" spans="1:7" x14ac:dyDescent="0.3">
      <c r="A43" s="3">
        <v>29</v>
      </c>
      <c r="B43" s="16" t="s">
        <v>80</v>
      </c>
      <c r="C43" s="17" t="s">
        <v>20</v>
      </c>
      <c r="D43" s="17" t="s">
        <v>20</v>
      </c>
      <c r="E43" s="25">
        <v>72471</v>
      </c>
      <c r="F43" s="36" t="s">
        <v>94</v>
      </c>
      <c r="G43" s="32" t="s">
        <v>81</v>
      </c>
    </row>
    <row r="44" spans="1:7" x14ac:dyDescent="0.3">
      <c r="A44" s="3">
        <v>30</v>
      </c>
      <c r="B44" s="16" t="s">
        <v>82</v>
      </c>
      <c r="C44" s="17" t="s">
        <v>20</v>
      </c>
      <c r="D44" s="17" t="s">
        <v>20</v>
      </c>
      <c r="E44" s="25">
        <v>9285</v>
      </c>
      <c r="F44" s="36" t="s">
        <v>94</v>
      </c>
      <c r="G44" s="32" t="s">
        <v>83</v>
      </c>
    </row>
    <row r="45" spans="1:7" ht="26.4" x14ac:dyDescent="0.3">
      <c r="A45" s="3">
        <v>31</v>
      </c>
      <c r="B45" s="16" t="s">
        <v>84</v>
      </c>
      <c r="C45" s="17" t="s">
        <v>20</v>
      </c>
      <c r="D45" s="17" t="s">
        <v>20</v>
      </c>
      <c r="E45" s="25">
        <v>16436</v>
      </c>
      <c r="F45" s="36" t="s">
        <v>94</v>
      </c>
      <c r="G45" s="32" t="s">
        <v>85</v>
      </c>
    </row>
    <row r="46" spans="1:7" ht="28.8" x14ac:dyDescent="0.3">
      <c r="A46" s="3">
        <v>32</v>
      </c>
      <c r="B46" s="4" t="s">
        <v>86</v>
      </c>
      <c r="C46" s="12" t="s">
        <v>19</v>
      </c>
      <c r="D46" s="13">
        <v>5</v>
      </c>
      <c r="E46" s="26">
        <v>20159</v>
      </c>
      <c r="F46" s="36" t="s">
        <v>94</v>
      </c>
      <c r="G46" s="33" t="s">
        <v>87</v>
      </c>
    </row>
    <row r="47" spans="1:7" ht="28.8" x14ac:dyDescent="0.3">
      <c r="A47" s="3">
        <v>33</v>
      </c>
      <c r="B47" s="4" t="s">
        <v>88</v>
      </c>
      <c r="C47" s="12" t="s">
        <v>20</v>
      </c>
      <c r="D47" s="12" t="s">
        <v>20</v>
      </c>
      <c r="E47" s="26">
        <v>3618</v>
      </c>
      <c r="F47" s="36" t="s">
        <v>94</v>
      </c>
      <c r="G47" s="33" t="s">
        <v>89</v>
      </c>
    </row>
    <row r="48" spans="1:7" ht="26.4" x14ac:dyDescent="0.3">
      <c r="A48" s="3">
        <v>34</v>
      </c>
      <c r="B48" s="18" t="s">
        <v>90</v>
      </c>
      <c r="C48" s="6" t="s">
        <v>19</v>
      </c>
      <c r="D48" s="13">
        <v>1</v>
      </c>
      <c r="E48" s="23">
        <v>793</v>
      </c>
      <c r="F48" s="36" t="s">
        <v>94</v>
      </c>
      <c r="G48" s="29" t="s">
        <v>91</v>
      </c>
    </row>
    <row r="49" spans="1:7" ht="43.2" x14ac:dyDescent="0.3">
      <c r="A49" s="3">
        <v>35</v>
      </c>
      <c r="B49" s="4" t="s">
        <v>92</v>
      </c>
      <c r="C49" s="6" t="s">
        <v>19</v>
      </c>
      <c r="D49" s="13">
        <v>2</v>
      </c>
      <c r="E49" s="23">
        <v>2520</v>
      </c>
      <c r="F49" s="36" t="s">
        <v>94</v>
      </c>
      <c r="G49" s="29" t="s">
        <v>93</v>
      </c>
    </row>
    <row r="50" spans="1:7" x14ac:dyDescent="0.3">
      <c r="A50" s="3">
        <v>36</v>
      </c>
      <c r="B50" s="16" t="s">
        <v>96</v>
      </c>
      <c r="C50" s="6" t="s">
        <v>19</v>
      </c>
      <c r="D50" s="13">
        <v>1</v>
      </c>
      <c r="E50" s="23">
        <v>501</v>
      </c>
      <c r="F50" s="36" t="s">
        <v>94</v>
      </c>
      <c r="G50" s="29" t="s">
        <v>95</v>
      </c>
    </row>
    <row r="51" spans="1:7" ht="28.8" x14ac:dyDescent="0.3">
      <c r="A51" s="3">
        <v>37</v>
      </c>
      <c r="B51" s="4" t="s">
        <v>97</v>
      </c>
      <c r="C51" s="6" t="s">
        <v>20</v>
      </c>
      <c r="D51" s="6" t="s">
        <v>20</v>
      </c>
      <c r="E51" s="27">
        <v>26781</v>
      </c>
      <c r="F51" s="36" t="s">
        <v>109</v>
      </c>
      <c r="G51" s="29" t="s">
        <v>98</v>
      </c>
    </row>
    <row r="52" spans="1:7" x14ac:dyDescent="0.3">
      <c r="A52" s="3">
        <v>38</v>
      </c>
      <c r="B52" s="4" t="s">
        <v>99</v>
      </c>
      <c r="C52" s="6" t="s">
        <v>20</v>
      </c>
      <c r="D52" s="6" t="s">
        <v>20</v>
      </c>
      <c r="E52" s="28">
        <v>27708</v>
      </c>
      <c r="F52" s="36" t="s">
        <v>109</v>
      </c>
      <c r="G52" s="29" t="s">
        <v>100</v>
      </c>
    </row>
    <row r="53" spans="1:7" ht="43.2" x14ac:dyDescent="0.3">
      <c r="A53" s="3">
        <v>39</v>
      </c>
      <c r="B53" s="19" t="s">
        <v>101</v>
      </c>
      <c r="C53" s="6" t="s">
        <v>114</v>
      </c>
      <c r="D53" s="13">
        <v>10</v>
      </c>
      <c r="E53" s="23">
        <v>40973</v>
      </c>
      <c r="F53" s="36" t="s">
        <v>109</v>
      </c>
      <c r="G53" s="34" t="s">
        <v>102</v>
      </c>
    </row>
    <row r="54" spans="1:7" x14ac:dyDescent="0.3">
      <c r="A54" s="3">
        <v>40</v>
      </c>
      <c r="B54" s="4" t="s">
        <v>103</v>
      </c>
      <c r="C54" s="6" t="s">
        <v>114</v>
      </c>
      <c r="D54" s="13">
        <v>1</v>
      </c>
      <c r="E54" s="23">
        <v>11566</v>
      </c>
      <c r="F54" s="36" t="s">
        <v>109</v>
      </c>
      <c r="G54" s="29" t="s">
        <v>104</v>
      </c>
    </row>
    <row r="55" spans="1:7" x14ac:dyDescent="0.3">
      <c r="A55" s="3">
        <v>41</v>
      </c>
      <c r="B55" s="4" t="s">
        <v>105</v>
      </c>
      <c r="C55" s="6" t="s">
        <v>114</v>
      </c>
      <c r="D55" s="13">
        <v>1</v>
      </c>
      <c r="E55" s="23">
        <v>10699</v>
      </c>
      <c r="F55" s="36" t="s">
        <v>109</v>
      </c>
      <c r="G55" s="29" t="s">
        <v>106</v>
      </c>
    </row>
    <row r="56" spans="1:7" ht="28.8" x14ac:dyDescent="0.3">
      <c r="A56" s="3">
        <v>42</v>
      </c>
      <c r="B56" s="7" t="s">
        <v>107</v>
      </c>
      <c r="C56" s="6" t="s">
        <v>20</v>
      </c>
      <c r="D56" s="13" t="s">
        <v>20</v>
      </c>
      <c r="E56" s="23">
        <v>1201</v>
      </c>
      <c r="F56" s="36" t="s">
        <v>109</v>
      </c>
      <c r="G56" s="29" t="s">
        <v>108</v>
      </c>
    </row>
    <row r="57" spans="1:7" x14ac:dyDescent="0.3">
      <c r="A57" s="3">
        <v>43</v>
      </c>
      <c r="B57" s="4" t="s">
        <v>111</v>
      </c>
      <c r="C57" s="6" t="s">
        <v>114</v>
      </c>
      <c r="D57" s="13">
        <v>2</v>
      </c>
      <c r="E57" s="23">
        <v>1004</v>
      </c>
      <c r="F57" s="36" t="s">
        <v>109</v>
      </c>
      <c r="G57" s="29" t="s">
        <v>110</v>
      </c>
    </row>
    <row r="58" spans="1:7" x14ac:dyDescent="0.3">
      <c r="A58" s="3">
        <v>44</v>
      </c>
      <c r="B58" s="4" t="s">
        <v>113</v>
      </c>
      <c r="C58" s="6" t="s">
        <v>114</v>
      </c>
      <c r="D58" s="13">
        <v>1</v>
      </c>
      <c r="E58" s="23">
        <v>270</v>
      </c>
      <c r="F58" s="36" t="s">
        <v>109</v>
      </c>
      <c r="G58" s="29" t="s">
        <v>112</v>
      </c>
    </row>
    <row r="59" spans="1:7" hidden="1" x14ac:dyDescent="0.3">
      <c r="A59" s="3"/>
      <c r="B59" s="3"/>
      <c r="C59" s="3"/>
      <c r="D59" s="3"/>
      <c r="E59" s="3"/>
      <c r="F59" s="3"/>
    </row>
    <row r="60" spans="1:7" x14ac:dyDescent="0.3">
      <c r="A60" s="37" t="s">
        <v>9</v>
      </c>
      <c r="B60" s="37"/>
      <c r="C60" s="37"/>
      <c r="D60" s="37"/>
      <c r="E60" s="11">
        <f>SUM(E40:E59)</f>
        <v>255076</v>
      </c>
      <c r="F60" s="3"/>
    </row>
    <row r="61" spans="1:7" hidden="1" x14ac:dyDescent="0.3">
      <c r="A61" s="3"/>
      <c r="B61" s="3"/>
      <c r="C61" s="3"/>
      <c r="D61" s="3"/>
      <c r="E61" s="3"/>
      <c r="F61" s="3"/>
    </row>
    <row r="62" spans="1:7" hidden="1" x14ac:dyDescent="0.3">
      <c r="A62" s="3"/>
      <c r="B62" s="3"/>
      <c r="C62" s="3"/>
      <c r="D62" s="3"/>
      <c r="E62" s="3"/>
      <c r="F62" s="3"/>
    </row>
    <row r="63" spans="1:7" hidden="1" x14ac:dyDescent="0.3">
      <c r="A63" s="3"/>
      <c r="B63" s="3"/>
      <c r="C63" s="3"/>
      <c r="D63" s="3"/>
      <c r="E63" s="3"/>
      <c r="F63" s="3"/>
    </row>
    <row r="64" spans="1:7" x14ac:dyDescent="0.3">
      <c r="A64" s="3"/>
      <c r="B64" s="37" t="s">
        <v>10</v>
      </c>
      <c r="C64" s="37"/>
      <c r="D64" s="37"/>
      <c r="E64" s="11">
        <f>E60+E39+E22+E11</f>
        <v>707843</v>
      </c>
      <c r="F64" s="3"/>
    </row>
    <row r="65" spans="1:6" ht="0.6" customHeight="1" x14ac:dyDescent="0.3"/>
    <row r="66" spans="1:6" hidden="1" x14ac:dyDescent="0.3"/>
    <row r="67" spans="1:6" hidden="1" x14ac:dyDescent="0.3"/>
    <row r="68" spans="1:6" hidden="1" x14ac:dyDescent="0.3">
      <c r="A68" s="38" t="s">
        <v>11</v>
      </c>
      <c r="B68" s="38"/>
      <c r="C68" s="38"/>
      <c r="D68" s="38"/>
      <c r="E68" s="38"/>
      <c r="F68" s="38"/>
    </row>
    <row r="69" spans="1:6" hidden="1" x14ac:dyDescent="0.3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2" t="s">
        <v>5</v>
      </c>
    </row>
    <row r="70" spans="1:6" hidden="1" x14ac:dyDescent="0.3">
      <c r="A70" s="3"/>
      <c r="B70" s="3"/>
      <c r="C70" s="3"/>
      <c r="D70" s="3"/>
      <c r="E70" s="3"/>
      <c r="F70" s="3"/>
    </row>
    <row r="71" spans="1:6" hidden="1" x14ac:dyDescent="0.3">
      <c r="A71" s="3"/>
      <c r="B71" s="3"/>
      <c r="C71" s="3"/>
      <c r="D71" s="3"/>
      <c r="E71" s="3"/>
      <c r="F71" s="3"/>
    </row>
    <row r="72" spans="1:6" hidden="1" x14ac:dyDescent="0.3">
      <c r="A72" s="3"/>
      <c r="B72" s="3"/>
      <c r="C72" s="3"/>
      <c r="D72" s="3"/>
      <c r="E72" s="3"/>
      <c r="F72" s="3"/>
    </row>
    <row r="74" spans="1:6" x14ac:dyDescent="0.3">
      <c r="A74" s="39" t="s">
        <v>12</v>
      </c>
      <c r="B74" s="40"/>
      <c r="C74" s="40"/>
      <c r="D74" s="40"/>
      <c r="E74" s="40"/>
      <c r="F74" s="40"/>
    </row>
    <row r="75" spans="1:6" x14ac:dyDescent="0.3">
      <c r="A75" s="2" t="s">
        <v>0</v>
      </c>
      <c r="B75" s="2" t="s">
        <v>1</v>
      </c>
      <c r="C75" s="2" t="s">
        <v>2</v>
      </c>
      <c r="D75" s="2" t="s">
        <v>3</v>
      </c>
      <c r="E75" s="2" t="s">
        <v>4</v>
      </c>
      <c r="F75" s="2" t="s">
        <v>5</v>
      </c>
    </row>
    <row r="76" spans="1:6" x14ac:dyDescent="0.3">
      <c r="A76" s="3"/>
      <c r="B76" s="3" t="s">
        <v>39</v>
      </c>
      <c r="C76" s="3" t="s">
        <v>40</v>
      </c>
      <c r="D76" s="3">
        <v>7</v>
      </c>
      <c r="E76" s="3">
        <v>1988</v>
      </c>
      <c r="F76" s="3" t="s">
        <v>36</v>
      </c>
    </row>
    <row r="77" spans="1:6" x14ac:dyDescent="0.3">
      <c r="A77" s="3"/>
      <c r="B77" s="3" t="s">
        <v>41</v>
      </c>
      <c r="C77" s="3" t="s">
        <v>42</v>
      </c>
      <c r="D77" s="3">
        <v>0.8</v>
      </c>
      <c r="E77" s="3">
        <v>1110</v>
      </c>
      <c r="F77" s="3" t="s">
        <v>43</v>
      </c>
    </row>
    <row r="78" spans="1:6" x14ac:dyDescent="0.3">
      <c r="A78" s="3"/>
      <c r="B78" s="3" t="s">
        <v>39</v>
      </c>
      <c r="C78" s="3" t="s">
        <v>40</v>
      </c>
      <c r="D78" s="3">
        <v>5</v>
      </c>
      <c r="E78" s="3">
        <v>1420</v>
      </c>
      <c r="F78" s="3" t="s">
        <v>44</v>
      </c>
    </row>
    <row r="79" spans="1:6" x14ac:dyDescent="0.3">
      <c r="A79" s="3"/>
      <c r="B79" s="3"/>
      <c r="C79" s="3"/>
      <c r="D79" s="3"/>
      <c r="E79" s="3"/>
      <c r="F79" s="3"/>
    </row>
    <row r="80" spans="1:6" x14ac:dyDescent="0.3">
      <c r="A80" s="11"/>
      <c r="B80" s="11" t="s">
        <v>115</v>
      </c>
      <c r="C80" s="11"/>
      <c r="D80" s="11"/>
      <c r="E80" s="11">
        <f>SUM(E76:E79)</f>
        <v>4518</v>
      </c>
      <c r="F80" s="11"/>
    </row>
  </sheetData>
  <mergeCells count="8">
    <mergeCell ref="B64:D64"/>
    <mergeCell ref="A68:F68"/>
    <mergeCell ref="A74:F74"/>
    <mergeCell ref="A1:F5"/>
    <mergeCell ref="A11:D11"/>
    <mergeCell ref="A22:D22"/>
    <mergeCell ref="A39:D39"/>
    <mergeCell ref="A60:D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2018-02-06T07:48:28Z</dcterms:modified>
</cp:coreProperties>
</file>